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22995" windowHeight="9465"/>
  </bookViews>
  <sheets>
    <sheet name="AMEI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R6" i="1" l="1"/>
  <c r="R7" i="1"/>
  <c r="R5" i="1"/>
  <c r="Q6" i="1"/>
  <c r="Q7" i="1"/>
  <c r="Q5" i="1"/>
  <c r="P7" i="1"/>
  <c r="O7" i="1"/>
  <c r="N5" i="1" l="1"/>
  <c r="N6" i="1"/>
  <c r="N7" i="1"/>
  <c r="M6" i="1"/>
  <c r="M7" i="1"/>
  <c r="M5" i="1"/>
  <c r="L7" i="1"/>
  <c r="K7" i="1"/>
  <c r="E5" i="1"/>
  <c r="F5" i="1"/>
  <c r="I5" i="1"/>
  <c r="J5" i="1"/>
  <c r="E6" i="1"/>
  <c r="F6" i="1"/>
  <c r="I6" i="1"/>
  <c r="J6" i="1"/>
  <c r="C7" i="1"/>
  <c r="F7" i="1" s="1"/>
  <c r="D7" i="1"/>
  <c r="E7" i="1"/>
  <c r="G7" i="1"/>
  <c r="H7" i="1"/>
  <c r="J7" i="1"/>
  <c r="I7" i="1" l="1"/>
</calcChain>
</file>

<file path=xl/sharedStrings.xml><?xml version="1.0" encoding="utf-8"?>
<sst xmlns="http://schemas.openxmlformats.org/spreadsheetml/2006/main" count="24" uniqueCount="12">
  <si>
    <t>Izvoz</t>
  </si>
  <si>
    <t>Uvoz</t>
  </si>
  <si>
    <t>Obim</t>
  </si>
  <si>
    <t xml:space="preserve">Ukupno </t>
  </si>
  <si>
    <t>Godina</t>
  </si>
  <si>
    <t>Rude, metali i proizvodi od metala</t>
  </si>
  <si>
    <t>Mašine, aparati mehanički uređaji, 
kotlovi, vozila, oružje</t>
  </si>
  <si>
    <t>Pokrivenost uvoza 
izvozom %</t>
  </si>
  <si>
    <t>Grupa proizvoda</t>
  </si>
  <si>
    <t>2016
2014/2015</t>
  </si>
  <si>
    <t>Pregled vanjskotrgovinske razmjene metalske i elektro industrije Bosne i Hercegovine za period 2014-2016 u KM</t>
  </si>
  <si>
    <t>2017
2014/2015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</si>
</sst>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0" borderId="1" xfId="0" applyNumberFormat="1" applyBorder="1"/>
    <xf numFmtId="3" fontId="2" fillId="0" borderId="5" xfId="0" applyNumberFormat="1" applyFont="1" applyBorder="1"/>
    <xf numFmtId="3" fontId="0" fillId="0" borderId="1" xfId="0" applyNumberForma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0" fillId="0" borderId="5" xfId="0" applyNumberForma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/>
    <xf numFmtId="3" fontId="0" fillId="0" borderId="2" xfId="0" applyNumberFormat="1" applyBorder="1"/>
    <xf numFmtId="10" fontId="0" fillId="0" borderId="3" xfId="0" applyNumberFormat="1" applyBorder="1" applyAlignment="1">
      <alignment horizontal="center"/>
    </xf>
    <xf numFmtId="3" fontId="2" fillId="0" borderId="4" xfId="0" applyNumberFormat="1" applyFont="1" applyBorder="1"/>
    <xf numFmtId="10" fontId="2" fillId="0" borderId="9" xfId="0" applyNumberFormat="1" applyFont="1" applyBorder="1" applyAlignment="1">
      <alignment horizontal="center"/>
    </xf>
    <xf numFmtId="3" fontId="0" fillId="0" borderId="4" xfId="0" applyNumberFormat="1" applyBorder="1"/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2" fontId="0" fillId="0" borderId="9" xfId="0" applyNumberForma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3" fontId="0" fillId="0" borderId="21" xfId="0" applyNumberFormat="1" applyBorder="1"/>
    <xf numFmtId="3" fontId="0" fillId="0" borderId="0" xfId="0" applyNumberFormat="1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"/>
  <sheetViews>
    <sheetView tabSelected="1" topLeftCell="E1" workbookViewId="0">
      <selection activeCell="J21" sqref="J21"/>
    </sheetView>
  </sheetViews>
  <sheetFormatPr defaultRowHeight="15" x14ac:dyDescent="0.25"/>
  <cols>
    <col min="2" max="2" width="32.140625" customWidth="1"/>
    <col min="3" max="5" width="12.7109375" bestFit="1" customWidth="1"/>
    <col min="6" max="6" width="18.85546875" customWidth="1"/>
    <col min="7" max="9" width="12.7109375" bestFit="1" customWidth="1"/>
    <col min="10" max="10" width="18.28515625" customWidth="1"/>
    <col min="11" max="11" width="15.42578125" bestFit="1" customWidth="1"/>
    <col min="12" max="12" width="16.140625" customWidth="1"/>
    <col min="13" max="13" width="13.42578125" customWidth="1"/>
    <col min="14" max="14" width="20.140625" customWidth="1"/>
    <col min="15" max="16" width="12.7109375" bestFit="1" customWidth="1"/>
    <col min="17" max="17" width="13.85546875" bestFit="1" customWidth="1"/>
  </cols>
  <sheetData>
    <row r="2" spans="2:18" ht="15.75" thickBot="1" x14ac:dyDescent="0.3">
      <c r="B2" s="34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2:18" ht="15" customHeight="1" thickBot="1" x14ac:dyDescent="0.3">
      <c r="B3" s="7" t="s">
        <v>4</v>
      </c>
      <c r="C3" s="28">
        <v>2014</v>
      </c>
      <c r="D3" s="29"/>
      <c r="E3" s="29"/>
      <c r="F3" s="30"/>
      <c r="G3" s="28">
        <v>2015</v>
      </c>
      <c r="H3" s="29"/>
      <c r="I3" s="29"/>
      <c r="J3" s="30"/>
      <c r="K3" s="31" t="s">
        <v>9</v>
      </c>
      <c r="L3" s="32"/>
      <c r="M3" s="32"/>
      <c r="N3" s="33"/>
      <c r="O3" s="31" t="s">
        <v>11</v>
      </c>
      <c r="P3" s="32"/>
      <c r="Q3" s="32"/>
      <c r="R3" s="33"/>
    </row>
    <row r="4" spans="2:18" ht="75" x14ac:dyDescent="0.25">
      <c r="B4" s="7" t="s">
        <v>8</v>
      </c>
      <c r="C4" s="17" t="s">
        <v>0</v>
      </c>
      <c r="D4" s="18" t="s">
        <v>1</v>
      </c>
      <c r="E4" s="18" t="s">
        <v>2</v>
      </c>
      <c r="F4" s="19" t="s">
        <v>7</v>
      </c>
      <c r="G4" s="17" t="s">
        <v>0</v>
      </c>
      <c r="H4" s="18" t="s">
        <v>1</v>
      </c>
      <c r="I4" s="18" t="s">
        <v>2</v>
      </c>
      <c r="J4" s="20" t="s">
        <v>7</v>
      </c>
      <c r="K4" s="4" t="s">
        <v>0</v>
      </c>
      <c r="L4" s="5" t="s">
        <v>1</v>
      </c>
      <c r="M4" s="5" t="s">
        <v>2</v>
      </c>
      <c r="N4" s="26" t="s">
        <v>7</v>
      </c>
      <c r="O4" s="4" t="s">
        <v>0</v>
      </c>
      <c r="P4" s="5" t="s">
        <v>1</v>
      </c>
      <c r="Q4" s="5" t="s">
        <v>2</v>
      </c>
      <c r="R4" s="26" t="s">
        <v>7</v>
      </c>
    </row>
    <row r="5" spans="2:18" ht="28.5" customHeight="1" x14ac:dyDescent="0.25">
      <c r="B5" s="8" t="s">
        <v>6</v>
      </c>
      <c r="C5" s="10">
        <v>1503766086</v>
      </c>
      <c r="D5" s="1">
        <v>3451142881</v>
      </c>
      <c r="E5" s="1">
        <f>C5+D5</f>
        <v>4954908967</v>
      </c>
      <c r="F5" s="11">
        <f>C5/D5</f>
        <v>0.43572988365067927</v>
      </c>
      <c r="G5" s="10">
        <v>1603093955</v>
      </c>
      <c r="H5" s="3">
        <v>3356684515</v>
      </c>
      <c r="I5" s="1">
        <f>G5+H5</f>
        <v>4959778470</v>
      </c>
      <c r="J5" s="15">
        <f>G5/H5*100</f>
        <v>47.75825514242586</v>
      </c>
      <c r="K5" s="21">
        <v>1710443537</v>
      </c>
      <c r="L5" s="22">
        <v>3737709811</v>
      </c>
      <c r="M5" s="1">
        <f>K5+L5</f>
        <v>5448153348</v>
      </c>
      <c r="N5" s="25">
        <f>K5/L5*100</f>
        <v>45.761806654069325</v>
      </c>
      <c r="O5" s="36">
        <v>2011963694</v>
      </c>
      <c r="P5" s="37">
        <v>4177398149</v>
      </c>
      <c r="Q5" s="37">
        <f>O5+P5</f>
        <v>6189361843</v>
      </c>
      <c r="R5" s="38">
        <f>O5/P5*100</f>
        <v>48.16308195285697</v>
      </c>
    </row>
    <row r="6" spans="2:18" x14ac:dyDescent="0.25">
      <c r="B6" s="7" t="s">
        <v>5</v>
      </c>
      <c r="C6" s="10">
        <v>1824179000</v>
      </c>
      <c r="D6" s="1">
        <v>1513561564</v>
      </c>
      <c r="E6" s="1">
        <f>C6+D6</f>
        <v>3337740564</v>
      </c>
      <c r="F6" s="11">
        <f t="shared" ref="F6:F7" si="0">C6/D6</f>
        <v>1.2052228620150134</v>
      </c>
      <c r="G6" s="10">
        <v>1710313899</v>
      </c>
      <c r="H6" s="3">
        <v>1538050068</v>
      </c>
      <c r="I6" s="1">
        <f t="shared" ref="I6:I7" si="1">G6+H6</f>
        <v>3248363967</v>
      </c>
      <c r="J6" s="15">
        <f t="shared" ref="J6:J7" si="2">G6/H6*100</f>
        <v>111.20014455862304</v>
      </c>
      <c r="K6" s="21">
        <v>1700918137</v>
      </c>
      <c r="L6" s="22">
        <v>1588776007</v>
      </c>
      <c r="M6" s="1">
        <f t="shared" ref="M6:M7" si="3">K6+L6</f>
        <v>3289694144</v>
      </c>
      <c r="N6" s="25">
        <f t="shared" ref="N6:N7" si="4">K6/L6*100</f>
        <v>107.05839775436638</v>
      </c>
      <c r="O6" s="36">
        <v>2065401216</v>
      </c>
      <c r="P6" s="37">
        <v>1981659256</v>
      </c>
      <c r="Q6" s="37">
        <f t="shared" ref="Q6:Q7" si="5">O6+P6</f>
        <v>4047060472</v>
      </c>
      <c r="R6" s="38">
        <f t="shared" ref="R6:R7" si="6">O6/P6*100</f>
        <v>104.22585062222221</v>
      </c>
    </row>
    <row r="7" spans="2:18" ht="15.75" thickBot="1" x14ac:dyDescent="0.3">
      <c r="B7" s="9" t="s">
        <v>3</v>
      </c>
      <c r="C7" s="12">
        <f>SUM(C5:C6)</f>
        <v>3327945086</v>
      </c>
      <c r="D7" s="2">
        <f>SUM(D5:D6)</f>
        <v>4964704445</v>
      </c>
      <c r="E7" s="2">
        <f>SUM(E5:E6)</f>
        <v>8292649531</v>
      </c>
      <c r="F7" s="13">
        <f t="shared" si="0"/>
        <v>0.67032088674515244</v>
      </c>
      <c r="G7" s="14">
        <f>G5+G6</f>
        <v>3313407854</v>
      </c>
      <c r="H7" s="6">
        <f>H5+H6</f>
        <v>4894734583</v>
      </c>
      <c r="I7" s="6">
        <f t="shared" si="1"/>
        <v>8208142437</v>
      </c>
      <c r="J7" s="16">
        <f t="shared" si="2"/>
        <v>67.693309980644571</v>
      </c>
      <c r="K7" s="23">
        <f>K5+K6</f>
        <v>3411361674</v>
      </c>
      <c r="L7" s="24">
        <f>L5+L6</f>
        <v>5326485818</v>
      </c>
      <c r="M7" s="6">
        <f t="shared" si="3"/>
        <v>8737847492</v>
      </c>
      <c r="N7" s="27">
        <f t="shared" si="4"/>
        <v>64.045259680817196</v>
      </c>
      <c r="O7" s="39">
        <f>O5+O6</f>
        <v>4077364910</v>
      </c>
      <c r="P7" s="40">
        <f>P5+P6</f>
        <v>6159057405</v>
      </c>
      <c r="Q7" s="40">
        <f t="shared" si="5"/>
        <v>10236422315</v>
      </c>
      <c r="R7" s="41">
        <f t="shared" si="6"/>
        <v>66.20111880577609</v>
      </c>
    </row>
  </sheetData>
  <mergeCells count="5">
    <mergeCell ref="C3:F3"/>
    <mergeCell ref="G3:J3"/>
    <mergeCell ref="K3:N3"/>
    <mergeCell ref="O3:R3"/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AMEI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Terek</dc:creator>
  <cp:lastModifiedBy>Adela Terek</cp:lastModifiedBy>
  <dcterms:created xsi:type="dcterms:W3CDTF">2015-01-14T11:45:23Z</dcterms:created>
  <dcterms:modified xsi:type="dcterms:W3CDTF">2018-03-05T13:38:19Z</dcterms:modified>
</cp:coreProperties>
</file>